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 MFOŚ  Zał.13" sheetId="1" r:id="rId1"/>
    <sheet name="PFOŚ  Zał. 14" sheetId="2" r:id="rId2"/>
    <sheet name="PFZGiK  Zał. 15" sheetId="3" r:id="rId3"/>
  </sheets>
  <definedNames>
    <definedName name="_xlnm.Print_Area" localSheetId="0">' MFOŚ  Zał.13'!$A$1:$I$18</definedName>
    <definedName name="_xlnm.Print_Area" localSheetId="1">'PFOŚ  Zał. 14'!$A$1:$I$15</definedName>
    <definedName name="_xlnm.Print_Area" localSheetId="2">'PFZGiK  Zał. 15'!$A$1:$I$20</definedName>
  </definedNames>
  <calcPr fullCalcOnLoad="1"/>
</workbook>
</file>

<file path=xl/sharedStrings.xml><?xml version="1.0" encoding="utf-8"?>
<sst xmlns="http://schemas.openxmlformats.org/spreadsheetml/2006/main" count="79" uniqueCount="38">
  <si>
    <t>Załącznik Nr 13</t>
  </si>
  <si>
    <r>
      <t xml:space="preserve">Zestawienie przychodów i kosztów Miejskiego Funduszu 
Ochrony Środowiska  i Gospodarki Wodnej 
</t>
    </r>
    <r>
      <rPr>
        <sz val="12"/>
        <rFont val="Arial"/>
        <family val="2"/>
      </rPr>
      <t>na dzień 30.06.2006 roku</t>
    </r>
  </si>
  <si>
    <t>(w złotych)</t>
  </si>
  <si>
    <t>Lp.</t>
  </si>
  <si>
    <t>§</t>
  </si>
  <si>
    <t>N A Z W A</t>
  </si>
  <si>
    <t>Plan wg URM 
LVII/569/05</t>
  </si>
  <si>
    <t>Plan 
(po zmianach)</t>
  </si>
  <si>
    <t>Wykonanie 
na 30.06.06 r.</t>
  </si>
  <si>
    <t>%</t>
  </si>
  <si>
    <t>I.</t>
  </si>
  <si>
    <t xml:space="preserve">P R Z Y C H O D Y </t>
  </si>
  <si>
    <t>0690</t>
  </si>
  <si>
    <t>Wpływy z różnych opłat</t>
  </si>
  <si>
    <t>0920</t>
  </si>
  <si>
    <t>Pozostałe odsetki</t>
  </si>
  <si>
    <t>0970</t>
  </si>
  <si>
    <t>Wpływy z różnych dochodów</t>
  </si>
  <si>
    <t>Stan środków obrotowych na początek roku</t>
  </si>
  <si>
    <t>Razem przychody</t>
  </si>
  <si>
    <t>II.</t>
  </si>
  <si>
    <t>K O S Z T Y</t>
  </si>
  <si>
    <t>Różne wydatki na rzecz osób fizycznych</t>
  </si>
  <si>
    <t>Zakup materiałów i wyposażenia</t>
  </si>
  <si>
    <t>Zakup usług pozostałych</t>
  </si>
  <si>
    <t>Wydatki inwestycyjne funduszy celowych</t>
  </si>
  <si>
    <t>Stan środków obrotowych na koniec roku</t>
  </si>
  <si>
    <t>Razem koszty</t>
  </si>
  <si>
    <t>Załącznik Nr 14</t>
  </si>
  <si>
    <r>
      <t xml:space="preserve">Zestawienie przychodów i kosztów Powiatowego Funduszu                                                          Ochrony Środowiska i Gospodarki Wodnej
</t>
    </r>
    <r>
      <rPr>
        <sz val="12"/>
        <rFont val="Arial"/>
        <family val="2"/>
      </rPr>
      <t xml:space="preserve"> na dzień 30.06.2006 roku   </t>
    </r>
    <r>
      <rPr>
        <b/>
        <sz val="12"/>
        <rFont val="Arial"/>
        <family val="2"/>
      </rPr>
      <t xml:space="preserve">                                                                                              </t>
    </r>
  </si>
  <si>
    <t>P R Z Y C H OD Y</t>
  </si>
  <si>
    <t>Załącznik Nr 15</t>
  </si>
  <si>
    <r>
      <t xml:space="preserve">Zestawienie przychodów i kosztów Powiatowego Funduszu                                                          Gospodarki Zasobem Geodezyjnym i Kartograficznym
</t>
    </r>
    <r>
      <rPr>
        <sz val="12"/>
        <rFont val="Arial"/>
        <family val="2"/>
      </rPr>
      <t xml:space="preserve"> na dzień 30.06.2006 roku</t>
    </r>
    <r>
      <rPr>
        <b/>
        <sz val="12"/>
        <rFont val="Arial"/>
        <family val="2"/>
      </rPr>
      <t xml:space="preserve">      </t>
    </r>
  </si>
  <si>
    <t>0830</t>
  </si>
  <si>
    <t>Wpływy z usług</t>
  </si>
  <si>
    <t>Różne przelewy</t>
  </si>
  <si>
    <t>Zakup energii</t>
  </si>
  <si>
    <t>Zakup usług remontowych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</si>
</sst>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3">
    <font>
      <sz val="10"/>
      <name val="Arial CE"/>
      <family val="2"/>
    </font>
    <font>
      <sz val="10"/>
      <name val="Arial"/>
      <family val="0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name val="Arial CE"/>
      <family val="2"/>
    </font>
    <font>
      <sz val="10.5"/>
      <name val="Arial"/>
      <family val="2"/>
    </font>
    <font>
      <sz val="10.5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right" vertical="center" wrapText="1"/>
    </xf>
    <xf numFmtId="164" fontId="5" fillId="0" borderId="3" xfId="0" applyFont="1" applyBorder="1" applyAlignment="1">
      <alignment horizontal="center" vertical="center" wrapText="1" shrinkToFit="1"/>
    </xf>
    <xf numFmtId="164" fontId="5" fillId="0" borderId="3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7" fillId="0" borderId="5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vertical="center"/>
    </xf>
    <xf numFmtId="164" fontId="7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6" fontId="6" fillId="0" borderId="1" xfId="0" applyNumberFormat="1" applyFont="1" applyBorder="1" applyAlignment="1">
      <alignment vertical="center"/>
    </xf>
    <xf numFmtId="164" fontId="5" fillId="0" borderId="1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5" fontId="7" fillId="0" borderId="1" xfId="0" applyNumberFormat="1" applyFont="1" applyBorder="1" applyAlignment="1">
      <alignment vertical="center" wrapText="1"/>
    </xf>
    <xf numFmtId="164" fontId="9" fillId="0" borderId="0" xfId="0" applyFont="1" applyFill="1" applyAlignment="1">
      <alignment/>
    </xf>
    <xf numFmtId="164" fontId="3" fillId="0" borderId="0" xfId="0" applyFont="1" applyBorder="1" applyAlignment="1">
      <alignment vertical="center" wrapText="1"/>
    </xf>
    <xf numFmtId="167" fontId="3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4" fontId="12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 wrapText="1"/>
    </xf>
    <xf numFmtId="164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Border="1" applyAlignment="1">
      <alignment/>
    </xf>
    <xf numFmtId="164" fontId="1" fillId="0" borderId="2" xfId="0" applyFont="1" applyBorder="1" applyAlignment="1">
      <alignment horizontal="right" vertical="center" wrapText="1"/>
    </xf>
    <xf numFmtId="164" fontId="5" fillId="0" borderId="6" xfId="0" applyFont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view="pageBreakPreview" zoomScale="75" zoomScaleNormal="75" zoomScaleSheetLayoutView="75" workbookViewId="0" topLeftCell="A1">
      <selection activeCell="G5" sqref="G5"/>
    </sheetView>
  </sheetViews>
  <sheetFormatPr defaultColWidth="9.00390625" defaultRowHeight="12.75"/>
  <cols>
    <col min="1" max="1" width="4.625" style="0" customWidth="1"/>
    <col min="2" max="2" width="0" style="0" hidden="1" customWidth="1"/>
    <col min="4" max="4" width="35.00390625" style="0" customWidth="1"/>
    <col min="5" max="5" width="14.00390625" style="0" customWidth="1"/>
    <col min="6" max="6" width="13.25390625" style="0" customWidth="1"/>
    <col min="7" max="7" width="12.75390625" style="1" customWidth="1"/>
    <col min="8" max="8" width="0" style="0" hidden="1" customWidth="1"/>
    <col min="9" max="9" width="9.75390625" style="0" customWidth="1"/>
  </cols>
  <sheetData>
    <row r="1" spans="1:9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7" ht="18" customHeight="1">
      <c r="A2" s="3"/>
      <c r="B2" s="3"/>
      <c r="C2" s="3"/>
      <c r="D2" s="3"/>
      <c r="E2" s="3"/>
      <c r="F2" s="3"/>
      <c r="G2" s="3"/>
    </row>
    <row r="3" spans="1:9" ht="81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8" customHeight="1">
      <c r="A4" s="5"/>
      <c r="B4" s="5"/>
      <c r="C4" s="5"/>
      <c r="D4" s="5"/>
      <c r="E4" s="5"/>
      <c r="F4" s="5"/>
      <c r="G4" s="6" t="s">
        <v>2</v>
      </c>
      <c r="H4" s="6"/>
      <c r="I4" s="6"/>
    </row>
    <row r="5" spans="1:9" ht="57" customHeight="1">
      <c r="A5" s="7" t="s">
        <v>3</v>
      </c>
      <c r="B5" s="8" t="s">
        <v>4</v>
      </c>
      <c r="C5" s="7" t="s">
        <v>5</v>
      </c>
      <c r="D5" s="7"/>
      <c r="E5" s="9" t="s">
        <v>6</v>
      </c>
      <c r="F5" s="9" t="s">
        <v>7</v>
      </c>
      <c r="G5" s="10" t="s">
        <v>8</v>
      </c>
      <c r="I5" s="11" t="s">
        <v>9</v>
      </c>
    </row>
    <row r="6" spans="1:9" ht="33.75" customHeight="1">
      <c r="A6" s="10" t="s">
        <v>10</v>
      </c>
      <c r="B6" s="12" t="s">
        <v>11</v>
      </c>
      <c r="C6" s="12"/>
      <c r="D6" s="12"/>
      <c r="E6" s="12"/>
      <c r="F6" s="12"/>
      <c r="G6" s="12"/>
      <c r="H6" s="12"/>
      <c r="I6" s="12"/>
    </row>
    <row r="7" spans="1:9" ht="20.25" customHeight="1">
      <c r="A7" s="10"/>
      <c r="B7" s="13" t="s">
        <v>12</v>
      </c>
      <c r="C7" s="14" t="s">
        <v>13</v>
      </c>
      <c r="D7" s="14"/>
      <c r="E7" s="15">
        <v>750000</v>
      </c>
      <c r="F7" s="15">
        <v>750000</v>
      </c>
      <c r="G7" s="15">
        <v>190693.21</v>
      </c>
      <c r="I7" s="16">
        <f>G7*100/F7</f>
        <v>25.425761333333334</v>
      </c>
    </row>
    <row r="8" spans="1:9" ht="20.25" customHeight="1">
      <c r="A8" s="13"/>
      <c r="B8" s="13" t="s">
        <v>14</v>
      </c>
      <c r="C8" s="17" t="s">
        <v>15</v>
      </c>
      <c r="D8" s="17"/>
      <c r="E8" s="18">
        <v>10000</v>
      </c>
      <c r="F8" s="18">
        <v>10000</v>
      </c>
      <c r="G8" s="15">
        <v>3749.15</v>
      </c>
      <c r="I8" s="16">
        <f>G8*100/F8</f>
        <v>37.4915</v>
      </c>
    </row>
    <row r="9" spans="1:9" ht="20.25" customHeight="1">
      <c r="A9" s="13"/>
      <c r="B9" s="13" t="s">
        <v>16</v>
      </c>
      <c r="C9" s="17" t="s">
        <v>17</v>
      </c>
      <c r="D9" s="17"/>
      <c r="E9" s="18">
        <v>90000</v>
      </c>
      <c r="F9" s="18">
        <v>90000</v>
      </c>
      <c r="G9" s="15">
        <v>93573.57</v>
      </c>
      <c r="I9" s="16">
        <f>G9*100/F9</f>
        <v>103.97063333333334</v>
      </c>
    </row>
    <row r="10" spans="1:9" ht="20.25" customHeight="1">
      <c r="A10" s="13"/>
      <c r="B10" s="13"/>
      <c r="C10" s="17" t="s">
        <v>18</v>
      </c>
      <c r="D10" s="17"/>
      <c r="E10" s="18">
        <v>18850</v>
      </c>
      <c r="F10" s="18">
        <v>18850</v>
      </c>
      <c r="G10" s="15">
        <v>147105.94</v>
      </c>
      <c r="I10" s="16">
        <f>G10*100/F10</f>
        <v>780.4028647214855</v>
      </c>
    </row>
    <row r="11" spans="1:9" s="21" customFormat="1" ht="30" customHeight="1">
      <c r="A11" s="19" t="s">
        <v>19</v>
      </c>
      <c r="B11" s="19"/>
      <c r="C11" s="19"/>
      <c r="D11" s="19"/>
      <c r="E11" s="20">
        <f>SUM(E7:E10)</f>
        <v>868850</v>
      </c>
      <c r="F11" s="20">
        <f>SUM(F7:F10)</f>
        <v>868850</v>
      </c>
      <c r="G11" s="20">
        <f>SUM(G7:G10)</f>
        <v>435121.87</v>
      </c>
      <c r="I11" s="22">
        <f>G11*100/F11</f>
        <v>50.080206019451</v>
      </c>
    </row>
    <row r="12" spans="1:9" ht="34.5" customHeight="1">
      <c r="A12" s="10" t="s">
        <v>20</v>
      </c>
      <c r="B12" s="12" t="s">
        <v>21</v>
      </c>
      <c r="C12" s="12"/>
      <c r="D12" s="12"/>
      <c r="E12" s="12"/>
      <c r="F12" s="12"/>
      <c r="G12" s="12"/>
      <c r="H12" s="12"/>
      <c r="I12" s="12"/>
    </row>
    <row r="13" spans="1:9" ht="20.25" customHeight="1">
      <c r="A13" s="10"/>
      <c r="B13" s="10">
        <v>3030</v>
      </c>
      <c r="C13" s="17" t="s">
        <v>22</v>
      </c>
      <c r="D13" s="17"/>
      <c r="E13" s="18">
        <v>210000</v>
      </c>
      <c r="F13" s="18">
        <v>157000</v>
      </c>
      <c r="G13" s="15">
        <v>109230.84</v>
      </c>
      <c r="I13" s="16">
        <f aca="true" t="shared" si="0" ref="I13:I18">G13*100/F13</f>
        <v>69.57378343949044</v>
      </c>
    </row>
    <row r="14" spans="1:9" s="24" customFormat="1" ht="20.25" customHeight="1">
      <c r="A14" s="23"/>
      <c r="B14" s="10">
        <v>4210</v>
      </c>
      <c r="C14" s="17" t="s">
        <v>23</v>
      </c>
      <c r="D14" s="17"/>
      <c r="E14" s="15">
        <v>137500</v>
      </c>
      <c r="F14" s="15">
        <v>157500</v>
      </c>
      <c r="G14" s="15">
        <v>30716.76</v>
      </c>
      <c r="I14" s="16">
        <f t="shared" si="0"/>
        <v>19.502704761904763</v>
      </c>
    </row>
    <row r="15" spans="1:9" ht="20.25" customHeight="1">
      <c r="A15" s="10"/>
      <c r="B15" s="10">
        <v>4300</v>
      </c>
      <c r="C15" s="17" t="s">
        <v>24</v>
      </c>
      <c r="D15" s="17"/>
      <c r="E15" s="18">
        <v>247500</v>
      </c>
      <c r="F15" s="18">
        <v>280500</v>
      </c>
      <c r="G15" s="15">
        <v>55341.13</v>
      </c>
      <c r="I15" s="16">
        <f t="shared" si="0"/>
        <v>19.729458110516934</v>
      </c>
    </row>
    <row r="16" spans="1:9" ht="20.25" customHeight="1">
      <c r="A16" s="10"/>
      <c r="B16" s="10">
        <v>6110</v>
      </c>
      <c r="C16" s="25" t="s">
        <v>25</v>
      </c>
      <c r="D16" s="25"/>
      <c r="E16" s="18">
        <v>270000</v>
      </c>
      <c r="F16" s="18">
        <v>270000</v>
      </c>
      <c r="G16" s="15">
        <v>0</v>
      </c>
      <c r="I16" s="16">
        <f t="shared" si="0"/>
        <v>0</v>
      </c>
    </row>
    <row r="17" spans="1:9" ht="20.25" customHeight="1">
      <c r="A17" s="10"/>
      <c r="B17" s="10"/>
      <c r="C17" s="25" t="s">
        <v>26</v>
      </c>
      <c r="D17" s="25"/>
      <c r="E17" s="18">
        <v>3850</v>
      </c>
      <c r="F17" s="18">
        <v>3850</v>
      </c>
      <c r="G17" s="15">
        <v>239833.14</v>
      </c>
      <c r="I17" s="16">
        <f t="shared" si="0"/>
        <v>6229.432207792208</v>
      </c>
    </row>
    <row r="18" spans="1:9" s="26" customFormat="1" ht="33" customHeight="1">
      <c r="A18" s="19" t="s">
        <v>27</v>
      </c>
      <c r="B18" s="19"/>
      <c r="C18" s="19"/>
      <c r="D18" s="19"/>
      <c r="E18" s="20">
        <f>SUM(E13:E17)</f>
        <v>868850</v>
      </c>
      <c r="F18" s="20">
        <f>SUM(F13:F17)</f>
        <v>868850</v>
      </c>
      <c r="G18" s="20">
        <f>SUM(G13:G17)</f>
        <v>435121.87</v>
      </c>
      <c r="I18" s="22">
        <f t="shared" si="0"/>
        <v>50.080206019451</v>
      </c>
    </row>
    <row r="19" spans="1:9" ht="15.75" customHeight="1">
      <c r="A19" s="4"/>
      <c r="B19" s="4"/>
      <c r="C19" s="27"/>
      <c r="D19" s="27"/>
      <c r="E19" s="28"/>
      <c r="F19" s="28"/>
      <c r="G19" s="29"/>
      <c r="I19" s="30"/>
    </row>
    <row r="20" spans="1:9" ht="12.75">
      <c r="A20" s="31"/>
      <c r="B20" s="31"/>
      <c r="C20" s="31"/>
      <c r="D20" s="31"/>
      <c r="E20" s="31"/>
      <c r="F20" s="31"/>
      <c r="G20" s="29"/>
      <c r="I20" s="30"/>
    </row>
    <row r="21" spans="5:9" ht="12.75">
      <c r="E21" s="32">
        <f>E11-E18</f>
        <v>0</v>
      </c>
      <c r="F21" s="32">
        <f>F11-F18</f>
        <v>0</v>
      </c>
      <c r="G21" s="32">
        <f>G11-G18</f>
        <v>0</v>
      </c>
      <c r="I21" s="30"/>
    </row>
    <row r="22" spans="5:9" ht="12.75">
      <c r="E22" s="32"/>
      <c r="F22" s="32"/>
      <c r="G22" s="33"/>
      <c r="I22" s="30"/>
    </row>
    <row r="23" spans="5:9" ht="12.75">
      <c r="E23" s="32"/>
      <c r="F23" s="32">
        <f>868850-F18</f>
        <v>0</v>
      </c>
      <c r="G23" s="33">
        <f>435121.87-G18</f>
        <v>0</v>
      </c>
      <c r="I23" s="30"/>
    </row>
    <row r="24" spans="5:9" ht="12.75">
      <c r="E24" s="32"/>
      <c r="F24" s="32"/>
      <c r="G24" s="33"/>
      <c r="I24" s="30"/>
    </row>
    <row r="25" spans="7:9" ht="12.75">
      <c r="G25" s="30"/>
      <c r="I25" s="30"/>
    </row>
    <row r="26" spans="7:9" ht="12.75">
      <c r="G26" s="30"/>
      <c r="I26" s="30"/>
    </row>
    <row r="27" spans="7:9" ht="12.75">
      <c r="G27" s="30"/>
      <c r="I27" s="30"/>
    </row>
    <row r="28" spans="7:9" ht="12.75">
      <c r="G28" s="30"/>
      <c r="I28" s="30"/>
    </row>
    <row r="29" spans="7:9" ht="12.75">
      <c r="G29" s="30"/>
      <c r="I29" s="30"/>
    </row>
    <row r="30" spans="7:9" ht="12.75">
      <c r="G30" s="30"/>
      <c r="I30" s="30"/>
    </row>
    <row r="31" spans="7:9" ht="12.75">
      <c r="G31" s="30"/>
      <c r="I31" s="30"/>
    </row>
    <row r="32" spans="7:9" ht="12.75">
      <c r="G32" s="30"/>
      <c r="I32" s="30"/>
    </row>
    <row r="33" spans="7:9" ht="12.75">
      <c r="G33" s="30"/>
      <c r="I33" s="30"/>
    </row>
    <row r="34" spans="7:9" ht="12.75">
      <c r="G34" s="30"/>
      <c r="I34" s="30"/>
    </row>
    <row r="35" spans="7:9" ht="12.75">
      <c r="G35" s="30"/>
      <c r="I35" s="30"/>
    </row>
    <row r="36" spans="7:9" ht="12.75">
      <c r="G36" s="30"/>
      <c r="I36" s="30"/>
    </row>
    <row r="37" spans="7:9" ht="12.75">
      <c r="G37" s="30"/>
      <c r="I37" s="30"/>
    </row>
    <row r="38" spans="7:9" ht="12.75">
      <c r="G38" s="30"/>
      <c r="I38" s="30"/>
    </row>
    <row r="39" spans="7:9" ht="12.75">
      <c r="G39" s="30"/>
      <c r="I39" s="30"/>
    </row>
    <row r="40" spans="7:9" ht="12.75">
      <c r="G40" s="30"/>
      <c r="I40" s="30"/>
    </row>
    <row r="41" spans="7:9" ht="12.75">
      <c r="G41" s="30"/>
      <c r="I41" s="30"/>
    </row>
    <row r="42" spans="7:9" ht="12.75">
      <c r="G42" s="30"/>
      <c r="I42" s="30"/>
    </row>
    <row r="43" spans="7:9" ht="12.75">
      <c r="G43" s="30"/>
      <c r="I43" s="30"/>
    </row>
    <row r="44" spans="7:9" ht="12.75">
      <c r="G44" s="30"/>
      <c r="I44" s="30"/>
    </row>
    <row r="45" ht="12.75">
      <c r="G45" s="30"/>
    </row>
    <row r="46" ht="12.75">
      <c r="G46" s="30"/>
    </row>
    <row r="47" ht="12.75">
      <c r="G47" s="30"/>
    </row>
    <row r="48" ht="12.75">
      <c r="G48" s="30"/>
    </row>
    <row r="49" ht="12.75">
      <c r="G49" s="30"/>
    </row>
    <row r="50" ht="12.75">
      <c r="G50" s="30"/>
    </row>
    <row r="51" ht="12.75">
      <c r="G51" s="30"/>
    </row>
    <row r="52" ht="12.75">
      <c r="G52" s="30"/>
    </row>
    <row r="53" ht="12.75">
      <c r="G53" s="30"/>
    </row>
    <row r="54" ht="12.75">
      <c r="G54" s="30"/>
    </row>
    <row r="55" ht="12.75">
      <c r="G55" s="30"/>
    </row>
    <row r="56" ht="12.75">
      <c r="G56" s="30"/>
    </row>
    <row r="57" ht="12.75">
      <c r="G57" s="30"/>
    </row>
    <row r="58" ht="12.75">
      <c r="G58" s="30"/>
    </row>
    <row r="59" ht="12.75">
      <c r="G59" s="30"/>
    </row>
    <row r="60" ht="12.75">
      <c r="G60" s="30"/>
    </row>
    <row r="61" ht="12.75">
      <c r="G61" s="30"/>
    </row>
    <row r="62" ht="12.75">
      <c r="G62" s="30"/>
    </row>
    <row r="63" ht="12.75">
      <c r="G63" s="30"/>
    </row>
    <row r="64" ht="12.75">
      <c r="G64" s="30"/>
    </row>
    <row r="65" ht="12.75">
      <c r="G65" s="30"/>
    </row>
    <row r="66" ht="12.75">
      <c r="G66" s="30"/>
    </row>
    <row r="67" ht="12.75">
      <c r="G67" s="30"/>
    </row>
    <row r="68" ht="12.75">
      <c r="G68" s="30"/>
    </row>
    <row r="69" ht="12.75">
      <c r="G69" s="30"/>
    </row>
    <row r="70" ht="12.75">
      <c r="G70" s="30"/>
    </row>
    <row r="71" ht="12.75">
      <c r="G71" s="30"/>
    </row>
    <row r="72" ht="12.75">
      <c r="G72" s="30"/>
    </row>
    <row r="73" ht="12.75">
      <c r="G73" s="30"/>
    </row>
    <row r="74" ht="12.75">
      <c r="G74" s="30"/>
    </row>
    <row r="75" ht="12.75">
      <c r="G75" s="30"/>
    </row>
    <row r="76" ht="12.75">
      <c r="G76" s="30"/>
    </row>
    <row r="77" ht="12.75">
      <c r="G77" s="30"/>
    </row>
    <row r="78" ht="12.75">
      <c r="G78" s="30"/>
    </row>
    <row r="79" ht="12.75">
      <c r="G79" s="30"/>
    </row>
    <row r="80" ht="12.75">
      <c r="G80" s="30"/>
    </row>
    <row r="81" ht="12.75">
      <c r="G81" s="30"/>
    </row>
    <row r="82" ht="12.75">
      <c r="G82" s="30"/>
    </row>
    <row r="83" ht="12.75">
      <c r="G83" s="30"/>
    </row>
    <row r="84" ht="12.75">
      <c r="G84" s="30"/>
    </row>
    <row r="85" ht="12.75">
      <c r="G85" s="30"/>
    </row>
    <row r="86" ht="12.75">
      <c r="G86" s="30"/>
    </row>
    <row r="87" ht="12.75">
      <c r="G87" s="30"/>
    </row>
    <row r="88" ht="12.75">
      <c r="G88" s="30"/>
    </row>
    <row r="89" ht="12.75">
      <c r="G89" s="30"/>
    </row>
    <row r="90" ht="12.75">
      <c r="G90" s="30"/>
    </row>
    <row r="91" ht="12.75">
      <c r="G91" s="30"/>
    </row>
    <row r="92" ht="12.75">
      <c r="G92" s="30"/>
    </row>
    <row r="93" ht="12.75">
      <c r="G93" s="30"/>
    </row>
    <row r="94" ht="12.75">
      <c r="G94" s="30"/>
    </row>
    <row r="95" ht="12.75">
      <c r="G95" s="30"/>
    </row>
    <row r="96" ht="12.75">
      <c r="G96" s="30"/>
    </row>
    <row r="97" ht="12.75">
      <c r="G97" s="30"/>
    </row>
    <row r="98" ht="12.75">
      <c r="G98" s="30"/>
    </row>
    <row r="99" ht="12.75">
      <c r="G99" s="30"/>
    </row>
    <row r="100" ht="12.75">
      <c r="G100" s="30"/>
    </row>
    <row r="101" ht="12.75">
      <c r="G101" s="30"/>
    </row>
    <row r="102" ht="12.75">
      <c r="G102" s="30"/>
    </row>
    <row r="103" ht="12.75">
      <c r="G103" s="30"/>
    </row>
    <row r="104" ht="12.75">
      <c r="G104" s="30"/>
    </row>
    <row r="105" ht="12.75">
      <c r="G105" s="30"/>
    </row>
    <row r="106" ht="12.75">
      <c r="G106" s="30"/>
    </row>
    <row r="107" ht="12.75">
      <c r="G107" s="30"/>
    </row>
    <row r="108" ht="12.75">
      <c r="G108" s="30"/>
    </row>
    <row r="109" ht="12.75">
      <c r="G109" s="30"/>
    </row>
    <row r="110" ht="12.75">
      <c r="G110" s="30"/>
    </row>
    <row r="111" ht="12.75">
      <c r="G111" s="30"/>
    </row>
    <row r="112" ht="12.75">
      <c r="G112" s="30"/>
    </row>
    <row r="113" ht="12.75">
      <c r="G113" s="30"/>
    </row>
    <row r="114" ht="12.75">
      <c r="G114" s="30"/>
    </row>
    <row r="115" ht="12.75">
      <c r="G115" s="30"/>
    </row>
    <row r="116" ht="12.75">
      <c r="G116" s="30"/>
    </row>
    <row r="117" ht="12.75">
      <c r="G117" s="30"/>
    </row>
    <row r="118" ht="12.75">
      <c r="G118" s="30"/>
    </row>
    <row r="119" ht="12.75">
      <c r="G119" s="30"/>
    </row>
    <row r="120" ht="12.75">
      <c r="G120" s="30"/>
    </row>
    <row r="121" ht="12.75">
      <c r="G121" s="30"/>
    </row>
    <row r="122" ht="12.75">
      <c r="G122" s="30"/>
    </row>
    <row r="123" ht="12.75">
      <c r="G123" s="30"/>
    </row>
    <row r="124" ht="12.75">
      <c r="G124" s="30"/>
    </row>
    <row r="125" ht="12.75">
      <c r="G125" s="30"/>
    </row>
    <row r="126" ht="12.75">
      <c r="G126" s="30"/>
    </row>
    <row r="127" ht="12.75">
      <c r="G127" s="30"/>
    </row>
    <row r="128" ht="12.75">
      <c r="G128" s="30"/>
    </row>
    <row r="129" ht="12.75">
      <c r="G129" s="30"/>
    </row>
    <row r="130" ht="12.75">
      <c r="G130" s="30"/>
    </row>
    <row r="131" ht="12.75">
      <c r="G131" s="30"/>
    </row>
    <row r="132" ht="12.75">
      <c r="G132" s="30"/>
    </row>
    <row r="133" ht="12.75">
      <c r="G133" s="30"/>
    </row>
    <row r="134" ht="12.75">
      <c r="G134" s="30"/>
    </row>
    <row r="135" ht="12.75">
      <c r="G135" s="30"/>
    </row>
    <row r="136" ht="12.75">
      <c r="G136" s="30"/>
    </row>
    <row r="137" ht="12.75">
      <c r="G137" s="30"/>
    </row>
    <row r="138" ht="12.75">
      <c r="G138" s="30"/>
    </row>
    <row r="139" ht="12.75">
      <c r="G139" s="30"/>
    </row>
    <row r="140" ht="12.75">
      <c r="G140" s="30"/>
    </row>
    <row r="141" ht="12.75">
      <c r="G141" s="30"/>
    </row>
    <row r="142" ht="12.75">
      <c r="G142" s="30"/>
    </row>
    <row r="143" ht="12.75">
      <c r="G143" s="30"/>
    </row>
    <row r="144" ht="12.75">
      <c r="G144" s="30"/>
    </row>
    <row r="145" ht="12.75">
      <c r="G145" s="30"/>
    </row>
    <row r="146" ht="12.75">
      <c r="G146" s="30"/>
    </row>
    <row r="147" ht="12.75">
      <c r="G147" s="30"/>
    </row>
    <row r="148" ht="12.75">
      <c r="G148" s="30"/>
    </row>
    <row r="149" ht="12.75">
      <c r="G149" s="30"/>
    </row>
    <row r="150" ht="12.75">
      <c r="G150" s="30"/>
    </row>
    <row r="151" ht="12.75">
      <c r="G151" s="30"/>
    </row>
  </sheetData>
  <sheetProtection selectLockedCells="1" selectUnlockedCells="1"/>
  <mergeCells count="19">
    <mergeCell ref="A1:I1"/>
    <mergeCell ref="A2:G2"/>
    <mergeCell ref="A3:I3"/>
    <mergeCell ref="G4:I4"/>
    <mergeCell ref="C5:D5"/>
    <mergeCell ref="B6:I6"/>
    <mergeCell ref="C7:D7"/>
    <mergeCell ref="C8:D8"/>
    <mergeCell ref="C9:D9"/>
    <mergeCell ref="C10:D10"/>
    <mergeCell ref="A11:D11"/>
    <mergeCell ref="B12:I12"/>
    <mergeCell ref="C13:D13"/>
    <mergeCell ref="C14:D14"/>
    <mergeCell ref="C15:D15"/>
    <mergeCell ref="C16:D16"/>
    <mergeCell ref="C17:D17"/>
    <mergeCell ref="A18:D18"/>
    <mergeCell ref="C19:D19"/>
  </mergeCells>
  <printOptions/>
  <pageMargins left="0.6298611111111111" right="0.44027777777777777" top="0.7902777777777777" bottom="0.9840277777777777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75" zoomScaleNormal="75" zoomScaleSheetLayoutView="75" workbookViewId="0" topLeftCell="A1">
      <selection activeCell="H6" sqref="H6"/>
    </sheetView>
  </sheetViews>
  <sheetFormatPr defaultColWidth="9.00390625" defaultRowHeight="12.75"/>
  <cols>
    <col min="1" max="1" width="4.625" style="0" customWidth="1"/>
    <col min="2" max="2" width="0" style="0" hidden="1" customWidth="1"/>
    <col min="4" max="4" width="27.875" style="0" customWidth="1"/>
    <col min="5" max="5" width="1.625" style="0" customWidth="1"/>
    <col min="6" max="6" width="13.625" style="0" customWidth="1"/>
    <col min="7" max="7" width="14.125" style="0" customWidth="1"/>
    <col min="8" max="8" width="13.25390625" style="0" customWidth="1"/>
    <col min="9" max="9" width="7.75390625" style="0" customWidth="1"/>
  </cols>
  <sheetData>
    <row r="1" spans="1:9" ht="12.75">
      <c r="A1" s="34"/>
      <c r="B1" s="34"/>
      <c r="C1" s="34"/>
      <c r="D1" s="2" t="s">
        <v>28</v>
      </c>
      <c r="E1" s="2"/>
      <c r="F1" s="2"/>
      <c r="G1" s="2"/>
      <c r="H1" s="2"/>
      <c r="I1" s="2"/>
    </row>
    <row r="2" spans="1:8" ht="12.75">
      <c r="A2" s="34"/>
      <c r="B2" s="34"/>
      <c r="C2" s="34"/>
      <c r="D2" s="35"/>
      <c r="E2" s="35"/>
      <c r="F2" s="35"/>
      <c r="G2" s="35"/>
      <c r="H2" s="35"/>
    </row>
    <row r="3" spans="1:8" ht="15" customHeight="1">
      <c r="A3" s="36"/>
      <c r="B3" s="36"/>
      <c r="C3" s="36"/>
      <c r="D3" s="36"/>
      <c r="E3" s="36"/>
      <c r="F3" s="36"/>
      <c r="G3" s="36"/>
      <c r="H3" s="36"/>
    </row>
    <row r="4" spans="1:9" ht="77.25" customHeight="1">
      <c r="A4" s="4" t="s">
        <v>29</v>
      </c>
      <c r="B4" s="4"/>
      <c r="C4" s="4"/>
      <c r="D4" s="4"/>
      <c r="E4" s="4"/>
      <c r="F4" s="4"/>
      <c r="G4" s="4"/>
      <c r="H4" s="4"/>
      <c r="I4" s="4"/>
    </row>
    <row r="5" spans="1:9" ht="18.75" customHeight="1">
      <c r="A5" s="4"/>
      <c r="B5" s="4"/>
      <c r="C5" s="4"/>
      <c r="D5" s="4"/>
      <c r="E5" s="4"/>
      <c r="F5" s="4"/>
      <c r="G5" s="4"/>
      <c r="H5" s="6" t="s">
        <v>2</v>
      </c>
      <c r="I5" s="6"/>
    </row>
    <row r="6" spans="1:10" ht="57.75" customHeight="1">
      <c r="A6" s="9" t="s">
        <v>3</v>
      </c>
      <c r="B6" s="37" t="s">
        <v>4</v>
      </c>
      <c r="C6" s="9" t="s">
        <v>5</v>
      </c>
      <c r="D6" s="9"/>
      <c r="E6" s="9" t="s">
        <v>6</v>
      </c>
      <c r="F6" s="9"/>
      <c r="G6" s="10" t="s">
        <v>7</v>
      </c>
      <c r="H6" s="10" t="s">
        <v>8</v>
      </c>
      <c r="I6" s="11" t="s">
        <v>9</v>
      </c>
      <c r="J6" s="30"/>
    </row>
    <row r="7" spans="1:9" ht="33.75" customHeight="1">
      <c r="A7" s="10" t="s">
        <v>10</v>
      </c>
      <c r="B7" s="10" t="s">
        <v>30</v>
      </c>
      <c r="C7" s="10"/>
      <c r="D7" s="10"/>
      <c r="E7" s="10"/>
      <c r="F7" s="10"/>
      <c r="G7" s="10"/>
      <c r="H7" s="10"/>
      <c r="I7" s="10"/>
    </row>
    <row r="8" spans="1:9" ht="34.5" customHeight="1">
      <c r="A8" s="10"/>
      <c r="B8" s="38" t="s">
        <v>12</v>
      </c>
      <c r="C8" s="39" t="s">
        <v>13</v>
      </c>
      <c r="D8" s="39"/>
      <c r="E8" s="15">
        <v>125000</v>
      </c>
      <c r="F8" s="15"/>
      <c r="G8" s="15">
        <v>125000</v>
      </c>
      <c r="H8" s="15">
        <v>87372.12</v>
      </c>
      <c r="I8" s="16">
        <f>H8*100/G8</f>
        <v>69.897696</v>
      </c>
    </row>
    <row r="9" spans="1:9" ht="34.5" customHeight="1">
      <c r="A9" s="13"/>
      <c r="B9" s="13" t="s">
        <v>14</v>
      </c>
      <c r="C9" s="17" t="s">
        <v>15</v>
      </c>
      <c r="D9" s="17"/>
      <c r="E9" s="40">
        <v>500</v>
      </c>
      <c r="F9" s="40"/>
      <c r="G9" s="40">
        <v>500</v>
      </c>
      <c r="H9" s="40">
        <v>1331.43</v>
      </c>
      <c r="I9" s="16">
        <f>H9*100/G9</f>
        <v>266.286</v>
      </c>
    </row>
    <row r="10" spans="1:9" ht="34.5" customHeight="1">
      <c r="A10" s="13"/>
      <c r="B10" s="13"/>
      <c r="C10" s="17" t="s">
        <v>18</v>
      </c>
      <c r="D10" s="17"/>
      <c r="E10" s="40">
        <v>12600</v>
      </c>
      <c r="F10" s="40"/>
      <c r="G10" s="40">
        <v>12600</v>
      </c>
      <c r="H10" s="40">
        <v>55945.84</v>
      </c>
      <c r="I10" s="16">
        <f>H10*100/G10</f>
        <v>444.01460317460317</v>
      </c>
    </row>
    <row r="11" spans="1:9" s="21" customFormat="1" ht="33.75" customHeight="1">
      <c r="A11" s="19" t="s">
        <v>19</v>
      </c>
      <c r="B11" s="19"/>
      <c r="C11" s="19"/>
      <c r="D11" s="19"/>
      <c r="E11" s="41">
        <f>SUM(E8:F10)</f>
        <v>138100</v>
      </c>
      <c r="F11" s="41"/>
      <c r="G11" s="41">
        <f>SUM(G8:G10)</f>
        <v>138100</v>
      </c>
      <c r="H11" s="41">
        <f>SUM(H8:H10)</f>
        <v>144649.38999999998</v>
      </c>
      <c r="I11" s="22">
        <f>H11*100/G11</f>
        <v>104.74249818971758</v>
      </c>
    </row>
    <row r="12" spans="1:9" ht="34.5" customHeight="1">
      <c r="A12" s="10" t="s">
        <v>20</v>
      </c>
      <c r="B12" s="10" t="s">
        <v>21</v>
      </c>
      <c r="C12" s="10"/>
      <c r="D12" s="10"/>
      <c r="E12" s="10"/>
      <c r="F12" s="10"/>
      <c r="G12" s="10"/>
      <c r="H12" s="10"/>
      <c r="I12" s="10"/>
    </row>
    <row r="13" spans="1:11" ht="34.5" customHeight="1">
      <c r="A13" s="10"/>
      <c r="B13" s="10">
        <v>4300</v>
      </c>
      <c r="C13" s="17" t="s">
        <v>24</v>
      </c>
      <c r="D13" s="17"/>
      <c r="E13" s="40">
        <v>135100</v>
      </c>
      <c r="F13" s="40"/>
      <c r="G13" s="40">
        <v>135100</v>
      </c>
      <c r="H13" s="40">
        <v>134524.72</v>
      </c>
      <c r="I13" s="16">
        <f>H13*100/G13</f>
        <v>99.5741820873427</v>
      </c>
      <c r="K13" s="30"/>
    </row>
    <row r="14" spans="1:9" ht="34.5" customHeight="1">
      <c r="A14" s="10"/>
      <c r="B14" s="10"/>
      <c r="C14" s="17" t="s">
        <v>26</v>
      </c>
      <c r="D14" s="17"/>
      <c r="E14" s="40">
        <v>3000</v>
      </c>
      <c r="F14" s="40"/>
      <c r="G14" s="40">
        <v>3000</v>
      </c>
      <c r="H14" s="40">
        <v>10124.67</v>
      </c>
      <c r="I14" s="16">
        <f>H14*100/G14</f>
        <v>337.489</v>
      </c>
    </row>
    <row r="15" spans="1:9" s="42" customFormat="1" ht="33.75" customHeight="1">
      <c r="A15" s="19" t="s">
        <v>27</v>
      </c>
      <c r="B15" s="19"/>
      <c r="C15" s="19"/>
      <c r="D15" s="19"/>
      <c r="E15" s="41">
        <f>SUM(E13:F14)</f>
        <v>138100</v>
      </c>
      <c r="F15" s="41"/>
      <c r="G15" s="20">
        <f>SUM(G13:G14)</f>
        <v>138100</v>
      </c>
      <c r="H15" s="20">
        <f>SUM(H13:H14)</f>
        <v>144649.39</v>
      </c>
      <c r="I15" s="22">
        <f>H15*100/G15</f>
        <v>104.74249818971761</v>
      </c>
    </row>
    <row r="16" spans="1:8" s="42" customFormat="1" ht="13.5" customHeight="1">
      <c r="A16" s="43"/>
      <c r="B16" s="43"/>
      <c r="C16" s="43"/>
      <c r="D16" s="43"/>
      <c r="E16" s="44"/>
      <c r="F16" s="44"/>
      <c r="G16" s="45"/>
      <c r="H16" s="45"/>
    </row>
    <row r="17" spans="1:8" ht="15.75" customHeight="1">
      <c r="A17" s="4"/>
      <c r="B17" s="4"/>
      <c r="C17" s="27"/>
      <c r="D17" s="27"/>
      <c r="E17" s="46"/>
      <c r="F17" s="46"/>
      <c r="G17" s="47">
        <v>138100</v>
      </c>
      <c r="H17" s="47">
        <v>144649.39</v>
      </c>
    </row>
    <row r="18" spans="1:8" ht="15.75" customHeight="1">
      <c r="A18" s="4"/>
      <c r="B18" s="4"/>
      <c r="C18" s="4"/>
      <c r="D18" s="4"/>
      <c r="E18" s="4"/>
      <c r="F18" s="4"/>
      <c r="G18" s="47">
        <f>G17-G15</f>
        <v>0</v>
      </c>
      <c r="H18" s="47">
        <f>H17-H15</f>
        <v>0</v>
      </c>
    </row>
    <row r="19" spans="1:8" ht="15" customHeight="1">
      <c r="A19" s="4"/>
      <c r="B19" s="4"/>
      <c r="C19" s="4"/>
      <c r="D19" s="4"/>
      <c r="E19" s="4"/>
      <c r="F19" s="4"/>
      <c r="G19" s="48"/>
      <c r="H19" s="48"/>
    </row>
    <row r="20" spans="1:8" ht="15" customHeight="1">
      <c r="A20" s="4"/>
      <c r="B20" s="4"/>
      <c r="C20" s="4"/>
      <c r="D20" s="4"/>
      <c r="E20" s="4"/>
      <c r="F20" s="4"/>
      <c r="G20" s="49"/>
      <c r="H20" s="49"/>
    </row>
    <row r="21" spans="1:12" ht="12.75">
      <c r="A21" s="4"/>
      <c r="B21" s="4"/>
      <c r="C21" s="27"/>
      <c r="D21" s="27"/>
      <c r="E21" s="28">
        <f>E15-E11</f>
        <v>0</v>
      </c>
      <c r="F21" s="28"/>
      <c r="G21" s="50">
        <f>G15-G11</f>
        <v>0</v>
      </c>
      <c r="H21" s="50">
        <f>H15-H11</f>
        <v>0</v>
      </c>
      <c r="I21" s="28"/>
      <c r="J21" s="28"/>
      <c r="K21" s="28"/>
      <c r="L21" s="28"/>
    </row>
    <row r="22" spans="1:8" ht="12.75">
      <c r="A22" s="31"/>
      <c r="B22" s="31"/>
      <c r="C22" s="31"/>
      <c r="D22" s="31"/>
      <c r="E22" s="31"/>
      <c r="F22" s="31"/>
      <c r="G22" s="49"/>
      <c r="H22" s="49"/>
    </row>
    <row r="23" spans="1:8" ht="12.75">
      <c r="A23" s="31"/>
      <c r="B23" s="31"/>
      <c r="C23" s="31"/>
      <c r="D23" s="31"/>
      <c r="E23" s="31"/>
      <c r="F23" s="31"/>
      <c r="G23" s="49"/>
      <c r="H23" s="49"/>
    </row>
  </sheetData>
  <sheetProtection selectLockedCells="1" selectUnlockedCells="1"/>
  <mergeCells count="31">
    <mergeCell ref="D1:I1"/>
    <mergeCell ref="D2:H2"/>
    <mergeCell ref="A3:H3"/>
    <mergeCell ref="A4:I4"/>
    <mergeCell ref="H5:I5"/>
    <mergeCell ref="C6:D6"/>
    <mergeCell ref="E6:F6"/>
    <mergeCell ref="B7:I7"/>
    <mergeCell ref="C8:D8"/>
    <mergeCell ref="E8:F8"/>
    <mergeCell ref="C9:D9"/>
    <mergeCell ref="E9:F9"/>
    <mergeCell ref="C10:D10"/>
    <mergeCell ref="E10:F10"/>
    <mergeCell ref="A11:D11"/>
    <mergeCell ref="E11:F11"/>
    <mergeCell ref="B12:I12"/>
    <mergeCell ref="C13:D13"/>
    <mergeCell ref="E13:F13"/>
    <mergeCell ref="C14:D14"/>
    <mergeCell ref="E14:F14"/>
    <mergeCell ref="A15:D15"/>
    <mergeCell ref="E15:F15"/>
    <mergeCell ref="C17:D17"/>
    <mergeCell ref="E17:F17"/>
    <mergeCell ref="A18:F18"/>
    <mergeCell ref="A19:F20"/>
    <mergeCell ref="C21:D21"/>
    <mergeCell ref="E21:F21"/>
    <mergeCell ref="I21:J21"/>
    <mergeCell ref="K21:L21"/>
  </mergeCells>
  <printOptions/>
  <pageMargins left="0.6402777777777777" right="0.5" top="0.7798611111111111" bottom="0.9840277777777777" header="0.5118055555555555" footer="0.5118055555555555"/>
  <pageSetup horizontalDpi="300" verticalDpi="300" orientation="portrait" paperSize="9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75" zoomScaleNormal="75" zoomScaleSheetLayoutView="75" workbookViewId="0" topLeftCell="A4">
      <selection activeCell="G5" sqref="G5"/>
    </sheetView>
  </sheetViews>
  <sheetFormatPr defaultColWidth="9.00390625" defaultRowHeight="12.75"/>
  <cols>
    <col min="1" max="1" width="4.625" style="0" customWidth="1"/>
    <col min="2" max="2" width="0" style="0" hidden="1" customWidth="1"/>
    <col min="4" max="4" width="28.25390625" style="0" customWidth="1"/>
    <col min="5" max="5" width="1.875" style="0" customWidth="1"/>
    <col min="6" max="6" width="11.625" style="0" customWidth="1"/>
    <col min="7" max="7" width="14.125" style="0" customWidth="1"/>
    <col min="8" max="8" width="14.75390625" style="0" customWidth="1"/>
    <col min="9" max="9" width="8.375" style="0" customWidth="1"/>
  </cols>
  <sheetData>
    <row r="1" spans="1:9" ht="12.75">
      <c r="A1" s="34"/>
      <c r="B1" s="34"/>
      <c r="C1" s="34"/>
      <c r="D1" s="2" t="s">
        <v>31</v>
      </c>
      <c r="E1" s="2"/>
      <c r="F1" s="2"/>
      <c r="G1" s="2"/>
      <c r="H1" s="2"/>
      <c r="I1" s="2"/>
    </row>
    <row r="2" spans="1:8" ht="12.75">
      <c r="A2" s="34"/>
      <c r="B2" s="34"/>
      <c r="C2" s="34"/>
      <c r="D2" s="35"/>
      <c r="E2" s="35"/>
      <c r="F2" s="35"/>
      <c r="G2" s="35"/>
      <c r="H2" s="35"/>
    </row>
    <row r="3" spans="1:8" ht="15" customHeight="1">
      <c r="A3" s="36"/>
      <c r="B3" s="36"/>
      <c r="C3" s="36"/>
      <c r="D3" s="36"/>
      <c r="E3" s="36"/>
      <c r="F3" s="36"/>
      <c r="G3" s="36"/>
      <c r="H3" s="36"/>
    </row>
    <row r="4" spans="1:9" ht="85.5" customHeight="1">
      <c r="A4" s="4" t="s">
        <v>32</v>
      </c>
      <c r="B4" s="4"/>
      <c r="C4" s="4"/>
      <c r="D4" s="4"/>
      <c r="E4" s="4"/>
      <c r="F4" s="4"/>
      <c r="G4" s="4"/>
      <c r="H4" s="4"/>
      <c r="I4" s="4"/>
    </row>
    <row r="5" spans="1:9" ht="18.75" customHeight="1">
      <c r="A5" s="4"/>
      <c r="B5" s="4"/>
      <c r="C5" s="4"/>
      <c r="D5" s="4"/>
      <c r="E5" s="4"/>
      <c r="F5" s="4"/>
      <c r="G5" s="4"/>
      <c r="H5" s="51" t="s">
        <v>2</v>
      </c>
      <c r="I5" s="51"/>
    </row>
    <row r="6" spans="1:10" ht="57.75" customHeight="1">
      <c r="A6" s="9" t="s">
        <v>3</v>
      </c>
      <c r="B6" s="37" t="s">
        <v>4</v>
      </c>
      <c r="C6" s="9" t="s">
        <v>5</v>
      </c>
      <c r="D6" s="9"/>
      <c r="E6" s="9" t="s">
        <v>6</v>
      </c>
      <c r="F6" s="9"/>
      <c r="G6" s="10" t="s">
        <v>7</v>
      </c>
      <c r="H6" s="10" t="s">
        <v>8</v>
      </c>
      <c r="I6" s="11" t="s">
        <v>9</v>
      </c>
      <c r="J6" s="30"/>
    </row>
    <row r="7" spans="1:9" ht="30" customHeight="1">
      <c r="A7" s="10" t="s">
        <v>10</v>
      </c>
      <c r="B7" s="10" t="s">
        <v>30</v>
      </c>
      <c r="C7" s="10"/>
      <c r="D7" s="10"/>
      <c r="E7" s="10"/>
      <c r="F7" s="10"/>
      <c r="G7" s="10"/>
      <c r="H7" s="10"/>
      <c r="I7" s="10"/>
    </row>
    <row r="8" spans="1:9" ht="23.25" customHeight="1">
      <c r="A8" s="10"/>
      <c r="B8" s="38" t="s">
        <v>33</v>
      </c>
      <c r="C8" s="39" t="s">
        <v>34</v>
      </c>
      <c r="D8" s="39"/>
      <c r="E8" s="15">
        <v>250000</v>
      </c>
      <c r="F8" s="15"/>
      <c r="G8" s="15">
        <v>250000</v>
      </c>
      <c r="H8" s="15">
        <v>131186.52</v>
      </c>
      <c r="I8" s="16">
        <f>H8*100/G8</f>
        <v>52.47460799999999</v>
      </c>
    </row>
    <row r="9" spans="1:9" ht="23.25" customHeight="1">
      <c r="A9" s="13"/>
      <c r="B9" s="13" t="s">
        <v>14</v>
      </c>
      <c r="C9" s="17" t="s">
        <v>15</v>
      </c>
      <c r="D9" s="17"/>
      <c r="E9" s="40">
        <v>1000</v>
      </c>
      <c r="F9" s="40"/>
      <c r="G9" s="40">
        <v>1000</v>
      </c>
      <c r="H9" s="40">
        <v>589.85</v>
      </c>
      <c r="I9" s="16">
        <f aca="true" t="shared" si="0" ref="I9:I20">H9*100/G9</f>
        <v>58.985</v>
      </c>
    </row>
    <row r="10" spans="1:9" ht="34.5" customHeight="1">
      <c r="A10" s="13"/>
      <c r="B10" s="13"/>
      <c r="C10" s="17" t="s">
        <v>18</v>
      </c>
      <c r="D10" s="17"/>
      <c r="E10" s="40">
        <v>12000</v>
      </c>
      <c r="F10" s="40"/>
      <c r="G10" s="40">
        <v>12000</v>
      </c>
      <c r="H10" s="40">
        <v>118201.43</v>
      </c>
      <c r="I10" s="16">
        <f t="shared" si="0"/>
        <v>985.0119166666667</v>
      </c>
    </row>
    <row r="11" spans="1:9" s="21" customFormat="1" ht="33.75" customHeight="1">
      <c r="A11" s="19" t="s">
        <v>19</v>
      </c>
      <c r="B11" s="19"/>
      <c r="C11" s="19"/>
      <c r="D11" s="19"/>
      <c r="E11" s="41">
        <f>SUM(E8:F10)</f>
        <v>263000</v>
      </c>
      <c r="F11" s="41"/>
      <c r="G11" s="41">
        <f>SUM(G8:G10)</f>
        <v>263000</v>
      </c>
      <c r="H11" s="41">
        <f>SUM(H8:H10)</f>
        <v>249977.8</v>
      </c>
      <c r="I11" s="22">
        <f t="shared" si="0"/>
        <v>95.04859315589354</v>
      </c>
    </row>
    <row r="12" spans="1:9" ht="32.25" customHeight="1">
      <c r="A12" s="10" t="s">
        <v>20</v>
      </c>
      <c r="B12" s="10" t="s">
        <v>21</v>
      </c>
      <c r="C12" s="10"/>
      <c r="D12" s="10"/>
      <c r="E12" s="10"/>
      <c r="F12" s="10"/>
      <c r="G12" s="10"/>
      <c r="H12" s="10"/>
      <c r="I12" s="10"/>
    </row>
    <row r="13" spans="1:9" ht="27.75" customHeight="1">
      <c r="A13" s="10"/>
      <c r="B13" s="52">
        <v>2970</v>
      </c>
      <c r="C13" s="39" t="s">
        <v>35</v>
      </c>
      <c r="D13" s="39"/>
      <c r="E13" s="15">
        <v>50000</v>
      </c>
      <c r="F13" s="15"/>
      <c r="G13" s="15">
        <v>50000</v>
      </c>
      <c r="H13" s="15">
        <v>26355.26</v>
      </c>
      <c r="I13" s="16">
        <f t="shared" si="0"/>
        <v>52.71052</v>
      </c>
    </row>
    <row r="14" spans="1:9" ht="23.25" customHeight="1">
      <c r="A14" s="10"/>
      <c r="B14" s="52">
        <v>4210</v>
      </c>
      <c r="C14" s="39" t="s">
        <v>23</v>
      </c>
      <c r="D14" s="39"/>
      <c r="E14" s="15">
        <v>12000</v>
      </c>
      <c r="F14" s="15"/>
      <c r="G14" s="15">
        <v>12000</v>
      </c>
      <c r="H14" s="15">
        <v>536.8</v>
      </c>
      <c r="I14" s="16">
        <f t="shared" si="0"/>
        <v>4.473333333333333</v>
      </c>
    </row>
    <row r="15" spans="1:9" ht="25.5" customHeight="1">
      <c r="A15" s="10"/>
      <c r="B15" s="52">
        <v>4260</v>
      </c>
      <c r="C15" s="39" t="s">
        <v>36</v>
      </c>
      <c r="D15" s="39"/>
      <c r="E15" s="15">
        <v>15000</v>
      </c>
      <c r="F15" s="15"/>
      <c r="G15" s="15">
        <v>15000</v>
      </c>
      <c r="H15" s="15">
        <v>6067.84</v>
      </c>
      <c r="I15" s="16">
        <f t="shared" si="0"/>
        <v>40.45226666666667</v>
      </c>
    </row>
    <row r="16" spans="1:9" ht="25.5" customHeight="1">
      <c r="A16" s="10"/>
      <c r="B16" s="52">
        <v>4270</v>
      </c>
      <c r="C16" s="39" t="s">
        <v>37</v>
      </c>
      <c r="D16" s="39"/>
      <c r="E16" s="15">
        <v>13000</v>
      </c>
      <c r="F16" s="15"/>
      <c r="G16" s="15">
        <v>13000</v>
      </c>
      <c r="H16" s="15">
        <v>0</v>
      </c>
      <c r="I16" s="16">
        <f t="shared" si="0"/>
        <v>0</v>
      </c>
    </row>
    <row r="17" spans="1:11" ht="23.25" customHeight="1">
      <c r="A17" s="10"/>
      <c r="B17" s="10">
        <v>4300</v>
      </c>
      <c r="C17" s="17" t="s">
        <v>24</v>
      </c>
      <c r="D17" s="17"/>
      <c r="E17" s="40">
        <v>153000</v>
      </c>
      <c r="F17" s="40"/>
      <c r="G17" s="40">
        <v>153000</v>
      </c>
      <c r="H17" s="40">
        <v>64715.3</v>
      </c>
      <c r="I17" s="16">
        <f t="shared" si="0"/>
        <v>42.2975816993464</v>
      </c>
      <c r="K17" s="30"/>
    </row>
    <row r="18" spans="1:9" ht="30.75" customHeight="1">
      <c r="A18" s="10"/>
      <c r="B18" s="10">
        <v>6120</v>
      </c>
      <c r="C18" s="25" t="s">
        <v>25</v>
      </c>
      <c r="D18" s="25"/>
      <c r="E18" s="40">
        <v>10000</v>
      </c>
      <c r="F18" s="40"/>
      <c r="G18" s="40">
        <v>10000</v>
      </c>
      <c r="H18" s="40">
        <v>0</v>
      </c>
      <c r="I18" s="16">
        <f t="shared" si="0"/>
        <v>0</v>
      </c>
    </row>
    <row r="19" spans="1:9" ht="30" customHeight="1">
      <c r="A19" s="10"/>
      <c r="B19" s="10"/>
      <c r="C19" s="17" t="s">
        <v>26</v>
      </c>
      <c r="D19" s="17"/>
      <c r="E19" s="40">
        <v>10000</v>
      </c>
      <c r="F19" s="40"/>
      <c r="G19" s="40">
        <v>10000</v>
      </c>
      <c r="H19" s="40">
        <v>152302.6</v>
      </c>
      <c r="I19" s="16">
        <f t="shared" si="0"/>
        <v>1523.026</v>
      </c>
    </row>
    <row r="20" spans="1:9" s="42" customFormat="1" ht="33.75" customHeight="1">
      <c r="A20" s="19" t="s">
        <v>27</v>
      </c>
      <c r="B20" s="19"/>
      <c r="C20" s="19"/>
      <c r="D20" s="19"/>
      <c r="E20" s="41">
        <f>SUM(E13:F19)</f>
        <v>263000</v>
      </c>
      <c r="F20" s="41"/>
      <c r="G20" s="20">
        <f>SUM(G13:G19)</f>
        <v>263000</v>
      </c>
      <c r="H20" s="20">
        <f>SUM(H13:H19)</f>
        <v>249977.80000000002</v>
      </c>
      <c r="I20" s="22">
        <f t="shared" si="0"/>
        <v>95.04859315589354</v>
      </c>
    </row>
    <row r="21" spans="1:8" s="42" customFormat="1" ht="13.5" customHeight="1">
      <c r="A21" s="53"/>
      <c r="B21" s="53"/>
      <c r="C21" s="53"/>
      <c r="D21" s="53"/>
      <c r="E21" s="54"/>
      <c r="F21" s="54"/>
      <c r="G21" s="55"/>
      <c r="H21" s="55"/>
    </row>
    <row r="22" spans="1:8" ht="12.75">
      <c r="A22" s="56"/>
      <c r="B22" s="56"/>
      <c r="C22" s="57"/>
      <c r="D22" s="57"/>
      <c r="E22" s="58"/>
      <c r="F22" s="58"/>
      <c r="G22" s="47">
        <v>263000</v>
      </c>
      <c r="H22" s="47">
        <v>249977.8</v>
      </c>
    </row>
    <row r="23" spans="1:8" ht="12.75">
      <c r="A23" s="56"/>
      <c r="B23" s="56"/>
      <c r="C23" s="56"/>
      <c r="D23" s="56"/>
      <c r="E23" s="56"/>
      <c r="F23" s="56"/>
      <c r="G23" s="47">
        <f>G22-G20</f>
        <v>0</v>
      </c>
      <c r="H23" s="47">
        <f>H22-H20</f>
        <v>0</v>
      </c>
    </row>
    <row r="24" spans="1:8" ht="15" customHeight="1">
      <c r="A24" s="56"/>
      <c r="B24" s="56"/>
      <c r="C24" s="56"/>
      <c r="D24" s="56"/>
      <c r="E24" s="56"/>
      <c r="F24" s="56"/>
      <c r="G24" s="47"/>
      <c r="H24" s="47"/>
    </row>
    <row r="25" spans="1:8" ht="15" customHeight="1">
      <c r="A25" s="56"/>
      <c r="B25" s="56"/>
      <c r="C25" s="56"/>
      <c r="D25" s="56"/>
      <c r="E25" s="56"/>
      <c r="F25" s="56"/>
      <c r="G25" s="47"/>
      <c r="H25" s="47"/>
    </row>
    <row r="26" spans="1:12" ht="12.75">
      <c r="A26" s="56"/>
      <c r="B26" s="56"/>
      <c r="C26" s="57"/>
      <c r="D26" s="57"/>
      <c r="E26" s="58">
        <f>E20-E11</f>
        <v>0</v>
      </c>
      <c r="F26" s="58"/>
      <c r="G26" s="59">
        <f>G20-G11</f>
        <v>0</v>
      </c>
      <c r="H26" s="59">
        <f>H20-H11</f>
        <v>0</v>
      </c>
      <c r="I26" s="28"/>
      <c r="J26" s="28"/>
      <c r="K26" s="28"/>
      <c r="L26" s="28"/>
    </row>
    <row r="27" spans="1:8" ht="12.75">
      <c r="A27" s="60"/>
      <c r="B27" s="60"/>
      <c r="C27" s="60"/>
      <c r="D27" s="60"/>
      <c r="E27" s="60"/>
      <c r="F27" s="60"/>
      <c r="G27" s="47"/>
      <c r="H27" s="47"/>
    </row>
    <row r="28" spans="1:8" ht="12.75">
      <c r="A28" s="31"/>
      <c r="B28" s="31"/>
      <c r="C28" s="31"/>
      <c r="D28" s="31"/>
      <c r="E28" s="31"/>
      <c r="F28" s="31"/>
      <c r="G28" s="49"/>
      <c r="H28" s="49"/>
    </row>
  </sheetData>
  <sheetProtection selectLockedCells="1" selectUnlockedCells="1"/>
  <mergeCells count="41">
    <mergeCell ref="D1:I1"/>
    <mergeCell ref="D2:H2"/>
    <mergeCell ref="A3:H3"/>
    <mergeCell ref="A4:I4"/>
    <mergeCell ref="H5:I5"/>
    <mergeCell ref="C6:D6"/>
    <mergeCell ref="E6:F6"/>
    <mergeCell ref="B7:I7"/>
    <mergeCell ref="C8:D8"/>
    <mergeCell ref="E8:F8"/>
    <mergeCell ref="C9:D9"/>
    <mergeCell ref="E9:F9"/>
    <mergeCell ref="C10:D10"/>
    <mergeCell ref="E10:F10"/>
    <mergeCell ref="A11:D11"/>
    <mergeCell ref="E11:F11"/>
    <mergeCell ref="B12:I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D20"/>
    <mergeCell ref="E20:F20"/>
    <mergeCell ref="C22:D22"/>
    <mergeCell ref="E22:F22"/>
    <mergeCell ref="A23:F23"/>
    <mergeCell ref="A24:F25"/>
    <mergeCell ref="C26:D26"/>
    <mergeCell ref="E26:F26"/>
    <mergeCell ref="I26:J26"/>
    <mergeCell ref="K26:L26"/>
  </mergeCells>
  <printOptions/>
  <pageMargins left="0.6402777777777777" right="0.5" top="0.7798611111111111" bottom="0.9840277777777777" header="0.5118055555555555" footer="0.5118055555555555"/>
  <pageSetup horizontalDpi="300" verticalDpi="300" orientation="portrait" paperSize="9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Olejnik Magdalena</dc:creator>
  <cp:keywords/>
  <dc:description/>
  <cp:lastModifiedBy>Olejnik Magdalena</cp:lastModifiedBy>
  <cp:lastPrinted>2006-08-09T06:56:34Z</cp:lastPrinted>
  <dcterms:created xsi:type="dcterms:W3CDTF">2005-07-28T10:55:35Z</dcterms:created>
  <dcterms:modified xsi:type="dcterms:W3CDTF">2006-08-09T14:02:10Z</dcterms:modified>
  <cp:category/>
  <cp:version/>
  <cp:contentType/>
  <cp:contentStatus/>
</cp:coreProperties>
</file>